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<sst xmlns="http://schemas.openxmlformats.org/spreadsheetml/2006/main" count="213" uniqueCount="67">
  <si>
    <t>ЛЕНИНА 32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</si>
  <si>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</si>
  <si>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</si>
  <si>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</si>
  <si>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</si>
  <si>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</si>
  <si>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</si>
  <si>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</si>
  <si>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</si>
  <si>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</si>
  <si>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ревизия запорной арматуры</t>
  </si>
  <si>
    <t>тех.обслуживание системы отопления</t>
  </si>
  <si>
    <t>промывка стояка отопления</t>
  </si>
  <si>
    <t>февр</t>
  </si>
  <si>
    <t>ремонт системы отопления</t>
  </si>
  <si>
    <t>подвал</t>
  </si>
  <si>
    <t>подвал,чердак</t>
  </si>
  <si>
    <t>март</t>
  </si>
  <si>
    <t>ремонт пола</t>
  </si>
  <si>
    <t>7этаж</t>
  </si>
  <si>
    <t>1м2</t>
  </si>
  <si>
    <t>апрель</t>
  </si>
  <si>
    <t>май</t>
  </si>
  <si>
    <t>ревизия эл.щита</t>
  </si>
  <si>
    <t>укрепление см.бачка,унитаза</t>
  </si>
  <si>
    <t>м.ремонт водопровода</t>
  </si>
  <si>
    <t>июнь</t>
  </si>
  <si>
    <t>ремонт канализации-подвал</t>
  </si>
  <si>
    <t>промывка и опрессовка системы отопления</t>
  </si>
  <si>
    <t>июль</t>
  </si>
  <si>
    <t>косметический ремонт машинного отделения</t>
  </si>
  <si>
    <t>54м2</t>
  </si>
  <si>
    <t>замена вентиля</t>
  </si>
  <si>
    <t>подъезд</t>
  </si>
  <si>
    <t>август</t>
  </si>
  <si>
    <t>выявление протечки по заявке</t>
  </si>
  <si>
    <t>опрессовка стояка отопления</t>
  </si>
  <si>
    <t>сентяб</t>
  </si>
  <si>
    <t>обход т/у, подв.,откр.задв. при заполн.системы</t>
  </si>
  <si>
    <t>прочистка фильтра водопровода</t>
  </si>
  <si>
    <t>чердак</t>
  </si>
  <si>
    <t>октябрь</t>
  </si>
  <si>
    <t>ноябрь</t>
  </si>
  <si>
    <t>декабрь</t>
  </si>
  <si>
    <t>ревизия вентиля</t>
  </si>
  <si>
    <t>м.ремонт канализации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</si>
  <si>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</si>
  <si>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</si>
  <si>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</si>
  <si>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</si>
  <si>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</si>
  <si>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</si>
  <si>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32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</si>
  <si>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</si>
  <si>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</si>
  <si>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</si>
  <si>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</si>
  <si>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</si>
  <si>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</si>
  <si>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</si>
  <si>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</si>
  <si>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Дома № 32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</si>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</sst>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 horizontal="right"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875" style="15" customWidth="1"/>
    <col min="2" max="2" width="10.375" style="15" customWidth="1"/>
    <col min="3" max="3" width="8.75390625" style="15" customWidth="1"/>
    <col min="4" max="4" width="8.625" style="15" customWidth="1"/>
    <col min="5" max="6" width="11.25390625" style="15" customWidth="1"/>
    <col min="7" max="7" width="11.125" style="15" customWidth="1"/>
    <col min="8" max="8" width="11.25390625" style="15" customWidth="1"/>
    <col min="9" max="9" width="9.125" style="15" customWidth="1"/>
    <col min="10" max="10" width="9.25390625" style="15" customWidth="1"/>
    <col min="11" max="11" width="10.625" style="15" customWidth="1"/>
    <col min="12" max="12" width="10.125" style="15" customWidth="1"/>
    <col min="13" max="13" width="11.1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9255.73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23</v>
      </c>
      <c r="N7" s="27">
        <v>365.36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/>
      <c r="N8" s="27">
        <v>254.88</v>
      </c>
    </row>
    <row r="9" spans="1:14" ht="12.75">
      <c r="A9" s="32"/>
      <c r="B9" s="24"/>
      <c r="C9" s="16"/>
      <c r="D9" s="16"/>
      <c r="E9" s="16"/>
      <c r="F9" s="25"/>
      <c r="G9" s="26"/>
      <c r="H9" s="27"/>
      <c r="I9" s="37" t="s">
        <v>12</v>
      </c>
      <c r="J9" s="16"/>
      <c r="K9" s="16"/>
      <c r="L9" s="16"/>
      <c r="M9" s="25"/>
      <c r="N9" s="27">
        <v>957.55</v>
      </c>
    </row>
    <row r="10" spans="1:14" ht="12.75">
      <c r="A10" s="32"/>
      <c r="B10" s="24"/>
      <c r="C10" s="16"/>
      <c r="D10" s="16"/>
      <c r="E10" s="16"/>
      <c r="F10" s="25"/>
      <c r="G10" s="26"/>
      <c r="H10" s="38"/>
      <c r="I10" s="37"/>
      <c r="J10" s="16"/>
      <c r="K10" s="16"/>
      <c r="L10" s="16"/>
      <c r="M10" s="25"/>
      <c r="N10" s="39"/>
    </row>
    <row r="11" spans="1:14" ht="12.75">
      <c r="A11" s="40"/>
      <c r="B11" s="41"/>
      <c r="C11" s="42"/>
      <c r="D11" s="42"/>
      <c r="E11" s="42"/>
      <c r="F11" s="43"/>
      <c r="G11" s="41"/>
      <c r="H11" s="44">
        <f>SUM(H5:H10)</f>
        <v>0</v>
      </c>
      <c r="I11" s="45"/>
      <c r="J11" s="46"/>
      <c r="K11" s="46"/>
      <c r="L11" s="46"/>
      <c r="M11" s="47"/>
      <c r="N11" s="44">
        <f>SUM(N6:N10)</f>
        <v>10833.519999999999</v>
      </c>
    </row>
    <row r="12" spans="1:14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4" t="str">
        <f>A2</f>
        <v>ЛЕНИНА 32</v>
      </c>
      <c r="B13" s="14"/>
      <c r="C13" s="14"/>
      <c r="D13" s="14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8"/>
      <c r="B14" s="13" t="s">
        <v>1</v>
      </c>
      <c r="C14" s="13"/>
      <c r="D14" s="13"/>
      <c r="E14" s="13"/>
      <c r="F14" s="13"/>
      <c r="G14" s="13"/>
      <c r="H14" s="13"/>
      <c r="I14" s="12" t="s">
        <v>2</v>
      </c>
      <c r="J14" s="12"/>
      <c r="K14" s="12"/>
      <c r="L14" s="12"/>
      <c r="M14" s="12"/>
      <c r="N14" s="12"/>
    </row>
    <row r="15" spans="1:14" ht="12.75">
      <c r="A15" s="19" t="s">
        <v>3</v>
      </c>
      <c r="B15" s="11" t="s">
        <v>4</v>
      </c>
      <c r="C15" s="11"/>
      <c r="D15" s="11"/>
      <c r="E15" s="11"/>
      <c r="F15" s="11"/>
      <c r="G15" s="20" t="s">
        <v>5</v>
      </c>
      <c r="H15" s="21" t="s">
        <v>6</v>
      </c>
      <c r="I15" s="10" t="s">
        <v>4</v>
      </c>
      <c r="J15" s="10"/>
      <c r="K15" s="10"/>
      <c r="L15" s="10"/>
      <c r="M15" s="10"/>
      <c r="N15" s="22" t="s">
        <v>6</v>
      </c>
    </row>
    <row r="16" spans="1:14" ht="12.75">
      <c r="A16" s="23" t="s">
        <v>13</v>
      </c>
      <c r="B16" s="24"/>
      <c r="C16" s="16"/>
      <c r="D16" s="16"/>
      <c r="E16" s="16"/>
      <c r="F16" s="25"/>
      <c r="G16" s="26"/>
      <c r="H16" s="27">
        <v>0</v>
      </c>
      <c r="I16" s="28" t="s">
        <v>8</v>
      </c>
      <c r="J16" s="29"/>
      <c r="K16" s="29"/>
      <c r="L16" s="29"/>
      <c r="M16" s="30"/>
      <c r="N16" s="31"/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3" t="s">
        <v>9</v>
      </c>
      <c r="J17" s="34"/>
      <c r="K17" s="34"/>
      <c r="L17" s="34"/>
      <c r="M17" s="35"/>
      <c r="N17" s="36">
        <v>9255.73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11</v>
      </c>
      <c r="J18" s="16"/>
      <c r="K18" s="16"/>
      <c r="L18" s="16"/>
      <c r="M18" s="25"/>
      <c r="N18" s="27">
        <v>254.88</v>
      </c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7" t="s">
        <v>14</v>
      </c>
      <c r="J19" s="16"/>
      <c r="K19" s="16"/>
      <c r="L19" s="16"/>
      <c r="M19" s="25"/>
      <c r="N19" s="27">
        <v>1078.52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14</v>
      </c>
      <c r="J20" s="16"/>
      <c r="K20" s="16"/>
      <c r="L20" s="16"/>
      <c r="M20" s="25" t="s">
        <v>15</v>
      </c>
      <c r="N20" s="27">
        <v>3570.33</v>
      </c>
    </row>
    <row r="21" spans="1:14" ht="12.75">
      <c r="A21" s="32"/>
      <c r="B21" s="24"/>
      <c r="C21" s="16"/>
      <c r="D21" s="16"/>
      <c r="E21" s="16"/>
      <c r="F21" s="48"/>
      <c r="G21" s="26"/>
      <c r="H21" s="27"/>
      <c r="I21" s="37" t="s">
        <v>14</v>
      </c>
      <c r="J21" s="16"/>
      <c r="K21" s="16"/>
      <c r="L21" s="16"/>
      <c r="M21" s="25">
        <v>7</v>
      </c>
      <c r="N21" s="27">
        <v>689.93</v>
      </c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7" t="s">
        <v>14</v>
      </c>
      <c r="J22" s="16"/>
      <c r="K22" s="16"/>
      <c r="L22" s="16" t="s">
        <v>16</v>
      </c>
      <c r="M22" s="25"/>
      <c r="N22" s="27">
        <v>1104.17</v>
      </c>
    </row>
    <row r="23" spans="1:14" ht="12.75">
      <c r="A23" s="32"/>
      <c r="B23" s="24"/>
      <c r="C23" s="16"/>
      <c r="D23" s="16"/>
      <c r="E23" s="16"/>
      <c r="F23" s="25"/>
      <c r="G23" s="26"/>
      <c r="H23" s="38"/>
      <c r="I23" s="37"/>
      <c r="J23" s="16"/>
      <c r="K23" s="16"/>
      <c r="L23" s="16"/>
      <c r="M23" s="25"/>
      <c r="N23" s="39"/>
    </row>
    <row r="24" spans="1:14" ht="12.75">
      <c r="A24" s="40"/>
      <c r="B24" s="41"/>
      <c r="C24" s="42"/>
      <c r="D24" s="42"/>
      <c r="E24" s="42"/>
      <c r="F24" s="43"/>
      <c r="G24" s="41"/>
      <c r="H24" s="44">
        <f>SUM(H16:H23)</f>
        <v>0</v>
      </c>
      <c r="I24" s="45"/>
      <c r="J24" s="46"/>
      <c r="K24" s="46"/>
      <c r="L24" s="46"/>
      <c r="M24" s="47"/>
      <c r="N24" s="44">
        <f>SUM(N17:N23)</f>
        <v>15953.56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tr">
        <f>A13</f>
        <v>ЛЕНИНА 32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17</v>
      </c>
      <c r="B29" s="24" t="s">
        <v>18</v>
      </c>
      <c r="C29" s="16"/>
      <c r="D29" s="16"/>
      <c r="E29" s="16"/>
      <c r="F29" s="25" t="s">
        <v>19</v>
      </c>
      <c r="G29" s="49" t="s">
        <v>20</v>
      </c>
      <c r="H29" s="27">
        <v>2774.91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3" t="s">
        <v>9</v>
      </c>
      <c r="J30" s="34"/>
      <c r="K30" s="34"/>
      <c r="L30" s="34"/>
      <c r="M30" s="35"/>
      <c r="N30" s="36">
        <v>9255.73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7" t="s">
        <v>11</v>
      </c>
      <c r="J31" s="16"/>
      <c r="K31" s="16"/>
      <c r="L31" s="16"/>
      <c r="M31" s="25"/>
      <c r="N31" s="27">
        <v>254.88</v>
      </c>
    </row>
    <row r="32" spans="1:14" ht="12.75">
      <c r="A32" s="32"/>
      <c r="B32" s="24"/>
      <c r="C32" s="16"/>
      <c r="D32" s="16"/>
      <c r="E32" s="16"/>
      <c r="F32" s="25"/>
      <c r="G32" s="26"/>
      <c r="H32" s="38"/>
      <c r="I32" s="37"/>
      <c r="J32" s="16"/>
      <c r="K32" s="16"/>
      <c r="L32" s="16"/>
      <c r="M32" s="25"/>
      <c r="N32" s="39"/>
    </row>
    <row r="33" spans="1:14" ht="12.75">
      <c r="A33" s="40"/>
      <c r="B33" s="41"/>
      <c r="C33" s="42"/>
      <c r="D33" s="42"/>
      <c r="E33" s="42"/>
      <c r="F33" s="43"/>
      <c r="G33" s="41"/>
      <c r="H33" s="44">
        <f>SUM(H29:H32)</f>
        <v>2774.91</v>
      </c>
      <c r="I33" s="45"/>
      <c r="J33" s="46"/>
      <c r="K33" s="46"/>
      <c r="L33" s="46"/>
      <c r="M33" s="47"/>
      <c r="N33" s="44">
        <f>SUM(N30:N32)</f>
        <v>9510.609999999999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A26</f>
        <v>ЛЕНИНА 32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21</v>
      </c>
      <c r="B38" s="24"/>
      <c r="C38" s="16"/>
      <c r="D38" s="16"/>
      <c r="E38" s="16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3" t="s">
        <v>9</v>
      </c>
      <c r="J39" s="34"/>
      <c r="K39" s="34"/>
      <c r="L39" s="34"/>
      <c r="M39" s="35"/>
      <c r="N39" s="36">
        <v>9255.73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14</v>
      </c>
      <c r="J40" s="16"/>
      <c r="K40" s="16"/>
      <c r="L40" s="16"/>
      <c r="M40" s="25"/>
      <c r="N40" s="27">
        <v>254.88</v>
      </c>
    </row>
    <row r="41" spans="1:14" ht="12.75">
      <c r="A41" s="32"/>
      <c r="B41" s="24"/>
      <c r="C41" s="16"/>
      <c r="D41" s="16"/>
      <c r="E41" s="16"/>
      <c r="F41" s="25"/>
      <c r="G41" s="26"/>
      <c r="H41" s="38"/>
      <c r="I41" s="37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SUM(H38:H41)</f>
        <v>0</v>
      </c>
      <c r="I42" s="45"/>
      <c r="J42" s="46"/>
      <c r="K42" s="46"/>
      <c r="L42" s="46"/>
      <c r="M42" s="47"/>
      <c r="N42" s="44">
        <f>SUM(N39:N41)</f>
        <v>9510.609999999999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A35</f>
        <v>ЛЕНИНА 32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22</v>
      </c>
      <c r="B47" s="24" t="s">
        <v>23</v>
      </c>
      <c r="C47" s="16"/>
      <c r="D47" s="16"/>
      <c r="E47" s="16"/>
      <c r="F47" s="25">
        <v>14</v>
      </c>
      <c r="G47" s="26"/>
      <c r="H47" s="27">
        <v>588.48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9</v>
      </c>
      <c r="J48" s="34"/>
      <c r="K48" s="34"/>
      <c r="L48" s="34"/>
      <c r="M48" s="35"/>
      <c r="N48" s="36">
        <v>9255.73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24</v>
      </c>
      <c r="J49" s="16"/>
      <c r="K49" s="16"/>
      <c r="L49" s="16"/>
      <c r="M49" s="25">
        <v>32</v>
      </c>
      <c r="N49" s="27">
        <v>254.88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25</v>
      </c>
      <c r="J50" s="16"/>
      <c r="K50" s="16"/>
      <c r="L50" s="16"/>
      <c r="M50" s="25">
        <v>25</v>
      </c>
      <c r="N50" s="27">
        <v>127.44</v>
      </c>
    </row>
    <row r="51" spans="1:14" ht="12.75">
      <c r="A51" s="32"/>
      <c r="B51" s="24"/>
      <c r="C51" s="16"/>
      <c r="D51" s="16"/>
      <c r="E51" s="16"/>
      <c r="F51" s="25"/>
      <c r="G51" s="26"/>
      <c r="H51" s="38"/>
      <c r="I51" s="37"/>
      <c r="J51" s="16"/>
      <c r="K51" s="16"/>
      <c r="L51" s="16"/>
      <c r="M51" s="25"/>
      <c r="N51" s="39"/>
    </row>
    <row r="52" spans="1:14" ht="12.75">
      <c r="A52" s="40"/>
      <c r="B52" s="41"/>
      <c r="C52" s="42"/>
      <c r="D52" s="42"/>
      <c r="E52" s="42"/>
      <c r="F52" s="43"/>
      <c r="G52" s="41"/>
      <c r="H52" s="44">
        <f>SUM(H47:H51)</f>
        <v>588.48</v>
      </c>
      <c r="I52" s="45"/>
      <c r="J52" s="46"/>
      <c r="K52" s="46"/>
      <c r="L52" s="46"/>
      <c r="M52" s="47"/>
      <c r="N52" s="44">
        <f>SUM(N48:N51)</f>
        <v>9638.05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A44</f>
        <v>ЛЕНИНА 32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26</v>
      </c>
      <c r="B57" s="24"/>
      <c r="C57" s="16"/>
      <c r="D57" s="16"/>
      <c r="E57" s="16"/>
      <c r="F57" s="25"/>
      <c r="G57" s="26"/>
      <c r="H57" s="27">
        <v>0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9</v>
      </c>
      <c r="J58" s="34"/>
      <c r="K58" s="34"/>
      <c r="L58" s="34"/>
      <c r="M58" s="35"/>
      <c r="N58" s="36">
        <v>9255.73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27</v>
      </c>
      <c r="J59" s="16"/>
      <c r="K59" s="16"/>
      <c r="L59" s="16"/>
      <c r="M59" s="25"/>
      <c r="N59" s="27">
        <v>3383.51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28</v>
      </c>
      <c r="J60" s="16"/>
      <c r="K60" s="16"/>
      <c r="L60" s="16"/>
      <c r="M60" s="25"/>
      <c r="N60" s="27">
        <v>6236.69</v>
      </c>
    </row>
    <row r="61" spans="1:14" ht="12.75">
      <c r="A61" s="32"/>
      <c r="B61" s="24"/>
      <c r="C61" s="16"/>
      <c r="D61" s="16"/>
      <c r="E61" s="16"/>
      <c r="F61" s="25"/>
      <c r="G61" s="26"/>
      <c r="H61" s="38"/>
      <c r="I61" s="37"/>
      <c r="J61" s="16"/>
      <c r="K61" s="16"/>
      <c r="L61" s="16"/>
      <c r="M61" s="25"/>
      <c r="N61" s="39"/>
    </row>
    <row r="62" spans="1:14" ht="12.75">
      <c r="A62" s="40"/>
      <c r="B62" s="41"/>
      <c r="C62" s="42"/>
      <c r="D62" s="42"/>
      <c r="E62" s="42"/>
      <c r="F62" s="43"/>
      <c r="G62" s="41"/>
      <c r="H62" s="44">
        <f>SUM(H57:H61)</f>
        <v>0</v>
      </c>
      <c r="I62" s="45"/>
      <c r="J62" s="46"/>
      <c r="K62" s="46"/>
      <c r="L62" s="46"/>
      <c r="M62" s="47"/>
      <c r="N62" s="44">
        <f>SUM(N58:N61)</f>
        <v>18875.93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A54</f>
        <v>ЛЕНИНА 32</v>
      </c>
      <c r="B64" s="14"/>
      <c r="C64" s="14"/>
      <c r="D64" s="14"/>
      <c r="E64" s="50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29</v>
      </c>
      <c r="B67" s="24" t="s">
        <v>23</v>
      </c>
      <c r="C67" s="16"/>
      <c r="D67" s="16"/>
      <c r="E67" s="16"/>
      <c r="F67" s="25">
        <v>23</v>
      </c>
      <c r="G67" s="26">
        <v>1</v>
      </c>
      <c r="H67" s="51">
        <v>498.7</v>
      </c>
      <c r="I67" s="28" t="s">
        <v>8</v>
      </c>
      <c r="J67" s="29"/>
      <c r="K67" s="29"/>
      <c r="L67" s="29"/>
      <c r="M67" s="30"/>
      <c r="N67" s="31"/>
    </row>
    <row r="68" spans="1:14" ht="12.75">
      <c r="A68" s="32"/>
      <c r="B68" s="24" t="s">
        <v>23</v>
      </c>
      <c r="C68" s="16"/>
      <c r="D68" s="16"/>
      <c r="E68" s="16"/>
      <c r="F68" s="25">
        <v>20</v>
      </c>
      <c r="G68" s="26">
        <v>1</v>
      </c>
      <c r="H68" s="51">
        <v>498.7</v>
      </c>
      <c r="I68" s="33" t="s">
        <v>9</v>
      </c>
      <c r="J68" s="34"/>
      <c r="K68" s="34"/>
      <c r="L68" s="34"/>
      <c r="M68" s="35"/>
      <c r="N68" s="36">
        <v>9255.73</v>
      </c>
    </row>
    <row r="69" spans="1:14" ht="12.75">
      <c r="A69" s="32"/>
      <c r="B69" s="24" t="s">
        <v>30</v>
      </c>
      <c r="C69" s="16"/>
      <c r="D69" s="16"/>
      <c r="E69" s="16"/>
      <c r="F69" s="25"/>
      <c r="G69" s="52" t="s">
        <v>31</v>
      </c>
      <c r="H69" s="51">
        <v>10289.09</v>
      </c>
      <c r="I69" s="37" t="s">
        <v>32</v>
      </c>
      <c r="J69" s="16"/>
      <c r="K69" s="16"/>
      <c r="L69" s="16"/>
      <c r="M69" s="25">
        <v>8</v>
      </c>
      <c r="N69" s="27">
        <v>336.03</v>
      </c>
    </row>
    <row r="70" spans="1:14" ht="12.75">
      <c r="A70" s="32"/>
      <c r="B70" s="24"/>
      <c r="C70" s="16"/>
      <c r="D70" s="16"/>
      <c r="E70" s="16"/>
      <c r="F70" s="25"/>
      <c r="G70" s="26"/>
      <c r="H70" s="51"/>
      <c r="I70" s="37" t="s">
        <v>14</v>
      </c>
      <c r="J70" s="16"/>
      <c r="K70" s="16"/>
      <c r="L70" s="16"/>
      <c r="M70" s="25" t="s">
        <v>33</v>
      </c>
      <c r="N70" s="27">
        <v>1998.24</v>
      </c>
    </row>
    <row r="71" spans="1:14" ht="12.75">
      <c r="A71" s="32"/>
      <c r="B71" s="24"/>
      <c r="C71" s="16"/>
      <c r="D71" s="16"/>
      <c r="E71" s="16"/>
      <c r="F71" s="25"/>
      <c r="G71" s="26"/>
      <c r="H71" s="53"/>
      <c r="I71" s="37"/>
      <c r="J71" s="16"/>
      <c r="K71" s="16"/>
      <c r="L71" s="16"/>
      <c r="M71" s="25"/>
      <c r="N71" s="39"/>
    </row>
    <row r="72" spans="1:14" ht="12.75">
      <c r="A72" s="40"/>
      <c r="B72" s="41"/>
      <c r="C72" s="42"/>
      <c r="D72" s="42"/>
      <c r="E72" s="42"/>
      <c r="F72" s="43"/>
      <c r="G72" s="41"/>
      <c r="H72" s="54">
        <f>SUM(H67:H71)</f>
        <v>11286.49</v>
      </c>
      <c r="I72" s="45"/>
      <c r="J72" s="46"/>
      <c r="K72" s="46"/>
      <c r="L72" s="46"/>
      <c r="M72" s="47"/>
      <c r="N72" s="44">
        <f>SUM(N68:N71)</f>
        <v>11590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tr">
        <f>A64</f>
        <v>ЛЕНИНА 32</v>
      </c>
      <c r="B74" s="14"/>
      <c r="C74" s="14"/>
      <c r="D74" s="14"/>
      <c r="E74" s="50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34</v>
      </c>
      <c r="B77" s="24"/>
      <c r="C77" s="16"/>
      <c r="D77" s="16"/>
      <c r="E77" s="16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3" t="s">
        <v>9</v>
      </c>
      <c r="J78" s="34"/>
      <c r="K78" s="34"/>
      <c r="L78" s="34"/>
      <c r="M78" s="35"/>
      <c r="N78" s="36">
        <v>9255.73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35</v>
      </c>
      <c r="J79" s="16"/>
      <c r="K79" s="16"/>
      <c r="L79" s="16"/>
      <c r="M79" s="25">
        <v>9</v>
      </c>
      <c r="N79" s="27">
        <v>127.44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7" t="s">
        <v>32</v>
      </c>
      <c r="J80" s="16"/>
      <c r="K80" s="16"/>
      <c r="L80" s="16"/>
      <c r="M80" s="25">
        <v>9</v>
      </c>
      <c r="N80" s="27">
        <v>672.03</v>
      </c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7" t="s">
        <v>36</v>
      </c>
      <c r="J81" s="16"/>
      <c r="K81" s="16"/>
      <c r="L81" s="16"/>
      <c r="M81" s="25">
        <v>9</v>
      </c>
      <c r="N81" s="27">
        <v>323.45</v>
      </c>
    </row>
    <row r="82" spans="1:14" ht="12.75">
      <c r="A82" s="32"/>
      <c r="B82" s="24"/>
      <c r="C82" s="16"/>
      <c r="D82" s="16"/>
      <c r="E82" s="16"/>
      <c r="F82" s="25"/>
      <c r="G82" s="26"/>
      <c r="H82" s="38"/>
      <c r="I82" s="37"/>
      <c r="J82" s="16"/>
      <c r="K82" s="16"/>
      <c r="L82" s="16"/>
      <c r="M82" s="25"/>
      <c r="N82" s="39"/>
    </row>
    <row r="83" spans="1:14" ht="12.75">
      <c r="A83" s="40"/>
      <c r="B83" s="41"/>
      <c r="C83" s="42"/>
      <c r="D83" s="42"/>
      <c r="E83" s="42"/>
      <c r="F83" s="43"/>
      <c r="G83" s="41"/>
      <c r="H83" s="44">
        <f>SUM(H77:H82)</f>
        <v>0</v>
      </c>
      <c r="I83" s="45"/>
      <c r="J83" s="46"/>
      <c r="K83" s="46"/>
      <c r="L83" s="46"/>
      <c r="M83" s="47"/>
      <c r="N83" s="44">
        <f>SUM(N78:N82)</f>
        <v>10378.650000000001</v>
      </c>
    </row>
    <row r="84" spans="1:14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4" t="str">
        <f>A74</f>
        <v>ЛЕНИНА 32</v>
      </c>
      <c r="B85" s="14"/>
      <c r="C85" s="14"/>
      <c r="D85" s="14"/>
      <c r="E85" s="50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8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9" t="s">
        <v>3</v>
      </c>
      <c r="B87" s="11" t="s">
        <v>4</v>
      </c>
      <c r="C87" s="11"/>
      <c r="D87" s="11"/>
      <c r="E87" s="11"/>
      <c r="F87" s="11"/>
      <c r="G87" s="20" t="s">
        <v>5</v>
      </c>
      <c r="H87" s="21" t="s">
        <v>6</v>
      </c>
      <c r="I87" s="10" t="s">
        <v>4</v>
      </c>
      <c r="J87" s="10"/>
      <c r="K87" s="10"/>
      <c r="L87" s="10"/>
      <c r="M87" s="10"/>
      <c r="N87" s="22" t="s">
        <v>6</v>
      </c>
    </row>
    <row r="88" spans="1:14" ht="12.75">
      <c r="A88" s="23" t="s">
        <v>37</v>
      </c>
      <c r="B88" s="24"/>
      <c r="C88" s="16"/>
      <c r="D88" s="16"/>
      <c r="E88" s="16"/>
      <c r="F88" s="25"/>
      <c r="G88" s="26"/>
      <c r="H88" s="27">
        <v>0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3" t="s">
        <v>9</v>
      </c>
      <c r="J89" s="34"/>
      <c r="K89" s="34"/>
      <c r="L89" s="34"/>
      <c r="M89" s="35"/>
      <c r="N89" s="36">
        <v>9255.73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38</v>
      </c>
      <c r="J90" s="16"/>
      <c r="K90" s="16"/>
      <c r="L90" s="16"/>
      <c r="M90" s="25"/>
      <c r="N90" s="27">
        <v>873.9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7" t="s">
        <v>39</v>
      </c>
      <c r="J91" s="16"/>
      <c r="K91" s="16"/>
      <c r="L91" s="16"/>
      <c r="M91" s="25">
        <v>16</v>
      </c>
      <c r="N91" s="27">
        <v>254.88</v>
      </c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7" t="s">
        <v>32</v>
      </c>
      <c r="J92" s="16"/>
      <c r="K92" s="16"/>
      <c r="L92" s="16"/>
      <c r="M92" s="25">
        <v>4</v>
      </c>
      <c r="N92" s="27">
        <v>583.93</v>
      </c>
    </row>
    <row r="93" spans="1:14" ht="12.75">
      <c r="A93" s="32"/>
      <c r="B93" s="24"/>
      <c r="C93" s="16"/>
      <c r="D93" s="16"/>
      <c r="E93" s="16"/>
      <c r="F93" s="48"/>
      <c r="G93" s="26"/>
      <c r="H93" s="27"/>
      <c r="I93" s="37" t="s">
        <v>14</v>
      </c>
      <c r="J93" s="16"/>
      <c r="K93" s="16"/>
      <c r="L93" s="16"/>
      <c r="M93" s="25">
        <v>15</v>
      </c>
      <c r="N93" s="27">
        <v>1567.39</v>
      </c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7" t="s">
        <v>14</v>
      </c>
      <c r="J94" s="16"/>
      <c r="K94" s="16"/>
      <c r="L94" s="16"/>
      <c r="M94" s="25" t="s">
        <v>40</v>
      </c>
      <c r="N94" s="27">
        <v>10622.38</v>
      </c>
    </row>
    <row r="95" spans="1:14" ht="12.75">
      <c r="A95" s="32"/>
      <c r="B95" s="24"/>
      <c r="C95" s="16"/>
      <c r="D95" s="16"/>
      <c r="E95" s="16"/>
      <c r="F95" s="25"/>
      <c r="G95" s="26"/>
      <c r="H95" s="38"/>
      <c r="I95" s="37"/>
      <c r="J95" s="16"/>
      <c r="K95" s="16"/>
      <c r="L95" s="16"/>
      <c r="M95" s="25"/>
      <c r="N95" s="39"/>
    </row>
    <row r="96" spans="1:14" ht="12.75">
      <c r="A96" s="40"/>
      <c r="B96" s="41"/>
      <c r="C96" s="42"/>
      <c r="D96" s="42"/>
      <c r="E96" s="42"/>
      <c r="F96" s="43"/>
      <c r="G96" s="41"/>
      <c r="H96" s="44">
        <f>SUM(H88:H95)</f>
        <v>0</v>
      </c>
      <c r="I96" s="45"/>
      <c r="J96" s="46"/>
      <c r="K96" s="46"/>
      <c r="L96" s="46"/>
      <c r="M96" s="47"/>
      <c r="N96" s="44">
        <f>SUM(N89:N95)</f>
        <v>23158.21</v>
      </c>
    </row>
    <row r="97" spans="1:14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4" t="str">
        <f>A85</f>
        <v>ЛЕНИНА 32</v>
      </c>
      <c r="B98" s="14"/>
      <c r="C98" s="14"/>
      <c r="D98" s="14"/>
      <c r="E98" s="50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8"/>
      <c r="B99" s="13" t="s">
        <v>1</v>
      </c>
      <c r="C99" s="13"/>
      <c r="D99" s="13"/>
      <c r="E99" s="13"/>
      <c r="F99" s="13"/>
      <c r="G99" s="13"/>
      <c r="H99" s="13"/>
      <c r="I99" s="12" t="s">
        <v>2</v>
      </c>
      <c r="J99" s="12"/>
      <c r="K99" s="12"/>
      <c r="L99" s="12"/>
      <c r="M99" s="12"/>
      <c r="N99" s="12"/>
    </row>
    <row r="100" spans="1:14" ht="12.75">
      <c r="A100" s="19" t="s">
        <v>3</v>
      </c>
      <c r="B100" s="11" t="s">
        <v>4</v>
      </c>
      <c r="C100" s="11"/>
      <c r="D100" s="11"/>
      <c r="E100" s="11"/>
      <c r="F100" s="11"/>
      <c r="G100" s="20" t="s">
        <v>5</v>
      </c>
      <c r="H100" s="21" t="s">
        <v>6</v>
      </c>
      <c r="I100" s="10" t="s">
        <v>4</v>
      </c>
      <c r="J100" s="10"/>
      <c r="K100" s="10"/>
      <c r="L100" s="10"/>
      <c r="M100" s="10"/>
      <c r="N100" s="22" t="s">
        <v>6</v>
      </c>
    </row>
    <row r="101" spans="1:14" ht="12.75">
      <c r="A101" s="23" t="s">
        <v>41</v>
      </c>
      <c r="B101" s="24"/>
      <c r="C101" s="16"/>
      <c r="D101" s="16"/>
      <c r="E101" s="16"/>
      <c r="F101" s="25"/>
      <c r="G101" s="26"/>
      <c r="H101" s="27">
        <v>0</v>
      </c>
      <c r="I101" s="28" t="s">
        <v>8</v>
      </c>
      <c r="J101" s="29"/>
      <c r="K101" s="29"/>
      <c r="L101" s="29"/>
      <c r="M101" s="30"/>
      <c r="N101" s="31"/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3" t="s">
        <v>9</v>
      </c>
      <c r="J102" s="34"/>
      <c r="K102" s="34"/>
      <c r="L102" s="34"/>
      <c r="M102" s="35"/>
      <c r="N102" s="36">
        <v>9255.73</v>
      </c>
    </row>
    <row r="103" spans="1:14" ht="12.75">
      <c r="A103" s="32"/>
      <c r="B103" s="24"/>
      <c r="C103" s="16"/>
      <c r="D103" s="16"/>
      <c r="E103" s="16"/>
      <c r="F103" s="25"/>
      <c r="G103" s="26"/>
      <c r="H103" s="38"/>
      <c r="I103" s="37"/>
      <c r="J103" s="16"/>
      <c r="K103" s="16"/>
      <c r="L103" s="16"/>
      <c r="M103" s="25"/>
      <c r="N103" s="39"/>
    </row>
    <row r="104" spans="1:14" ht="12.75">
      <c r="A104" s="40"/>
      <c r="B104" s="41"/>
      <c r="C104" s="42"/>
      <c r="D104" s="42"/>
      <c r="E104" s="42"/>
      <c r="F104" s="43"/>
      <c r="G104" s="41"/>
      <c r="H104" s="44">
        <f>SUM(H101:H103)</f>
        <v>0</v>
      </c>
      <c r="I104" s="45"/>
      <c r="J104" s="46"/>
      <c r="K104" s="46"/>
      <c r="L104" s="46"/>
      <c r="M104" s="47"/>
      <c r="N104" s="44">
        <f>SUM(N102:N103)</f>
        <v>9255.73</v>
      </c>
    </row>
    <row r="105" spans="1:14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4" t="str">
        <f>A98</f>
        <v>ЛЕНИНА 32</v>
      </c>
      <c r="B106" s="14"/>
      <c r="C106" s="14"/>
      <c r="D106" s="14"/>
      <c r="E106" s="50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8"/>
      <c r="B107" s="13" t="s">
        <v>1</v>
      </c>
      <c r="C107" s="13"/>
      <c r="D107" s="13"/>
      <c r="E107" s="13"/>
      <c r="F107" s="13"/>
      <c r="G107" s="13"/>
      <c r="H107" s="13"/>
      <c r="I107" s="12" t="s">
        <v>2</v>
      </c>
      <c r="J107" s="12"/>
      <c r="K107" s="12"/>
      <c r="L107" s="12"/>
      <c r="M107" s="12"/>
      <c r="N107" s="12"/>
    </row>
    <row r="108" spans="1:14" ht="12.75">
      <c r="A108" s="19" t="s">
        <v>3</v>
      </c>
      <c r="B108" s="11" t="s">
        <v>4</v>
      </c>
      <c r="C108" s="11"/>
      <c r="D108" s="11"/>
      <c r="E108" s="11"/>
      <c r="F108" s="11"/>
      <c r="G108" s="20" t="s">
        <v>5</v>
      </c>
      <c r="H108" s="21" t="s">
        <v>6</v>
      </c>
      <c r="I108" s="10" t="s">
        <v>4</v>
      </c>
      <c r="J108" s="10"/>
      <c r="K108" s="10"/>
      <c r="L108" s="10"/>
      <c r="M108" s="10"/>
      <c r="N108" s="22" t="s">
        <v>6</v>
      </c>
    </row>
    <row r="109" spans="1:14" ht="12.75">
      <c r="A109" s="23" t="s">
        <v>42</v>
      </c>
      <c r="B109" s="24"/>
      <c r="C109" s="16"/>
      <c r="D109" s="16"/>
      <c r="E109" s="16"/>
      <c r="F109" s="25"/>
      <c r="G109" s="26"/>
      <c r="H109" s="27">
        <v>0</v>
      </c>
      <c r="I109" s="28" t="s">
        <v>8</v>
      </c>
      <c r="J109" s="29"/>
      <c r="K109" s="29"/>
      <c r="L109" s="29"/>
      <c r="M109" s="30"/>
      <c r="N109" s="31"/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3" t="s">
        <v>9</v>
      </c>
      <c r="J110" s="34"/>
      <c r="K110" s="34"/>
      <c r="L110" s="34"/>
      <c r="M110" s="35"/>
      <c r="N110" s="36">
        <v>9255.73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7" t="s">
        <v>14</v>
      </c>
      <c r="J111" s="16"/>
      <c r="K111" s="16"/>
      <c r="L111" s="16"/>
      <c r="M111" s="25"/>
      <c r="N111" s="27">
        <v>1545.09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7" t="s">
        <v>35</v>
      </c>
      <c r="J112" s="16"/>
      <c r="K112" s="16"/>
      <c r="L112" s="16"/>
      <c r="M112" s="25">
        <v>43</v>
      </c>
      <c r="N112" s="27">
        <v>127.44</v>
      </c>
    </row>
    <row r="113" spans="1:14" ht="12.75">
      <c r="A113" s="32"/>
      <c r="B113" s="24"/>
      <c r="C113" s="16"/>
      <c r="D113" s="16"/>
      <c r="E113" s="16"/>
      <c r="F113" s="25"/>
      <c r="G113" s="26"/>
      <c r="H113" s="38"/>
      <c r="I113" s="37"/>
      <c r="J113" s="16"/>
      <c r="K113" s="16"/>
      <c r="L113" s="16"/>
      <c r="M113" s="25"/>
      <c r="N113" s="39"/>
    </row>
    <row r="114" spans="1:14" ht="12.75">
      <c r="A114" s="40"/>
      <c r="B114" s="41"/>
      <c r="C114" s="42"/>
      <c r="D114" s="42"/>
      <c r="E114" s="42"/>
      <c r="F114" s="43"/>
      <c r="G114" s="41"/>
      <c r="H114" s="44">
        <f>SUM(H109:H113)</f>
        <v>0</v>
      </c>
      <c r="I114" s="45"/>
      <c r="J114" s="46"/>
      <c r="K114" s="46"/>
      <c r="L114" s="46"/>
      <c r="M114" s="47"/>
      <c r="N114" s="44">
        <f>SUM(N110:N113)</f>
        <v>10928.26</v>
      </c>
    </row>
    <row r="115" spans="1:14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>
      <c r="A116" s="14" t="str">
        <f>A106</f>
        <v>ЛЕНИНА 32</v>
      </c>
      <c r="B116" s="14"/>
      <c r="C116" s="14"/>
      <c r="D116" s="14"/>
      <c r="E116" s="50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.75">
      <c r="A117" s="18"/>
      <c r="B117" s="13" t="s">
        <v>1</v>
      </c>
      <c r="C117" s="13"/>
      <c r="D117" s="13"/>
      <c r="E117" s="13"/>
      <c r="F117" s="13"/>
      <c r="G117" s="13"/>
      <c r="H117" s="13"/>
      <c r="I117" s="12" t="s">
        <v>2</v>
      </c>
      <c r="J117" s="12"/>
      <c r="K117" s="12"/>
      <c r="L117" s="12"/>
      <c r="M117" s="12"/>
      <c r="N117" s="12"/>
    </row>
    <row r="118" spans="1:14" ht="12.75">
      <c r="A118" s="19" t="s">
        <v>3</v>
      </c>
      <c r="B118" s="11" t="s">
        <v>4</v>
      </c>
      <c r="C118" s="11"/>
      <c r="D118" s="11"/>
      <c r="E118" s="11"/>
      <c r="F118" s="11"/>
      <c r="G118" s="20" t="s">
        <v>5</v>
      </c>
      <c r="H118" s="21" t="s">
        <v>6</v>
      </c>
      <c r="I118" s="10" t="s">
        <v>4</v>
      </c>
      <c r="J118" s="10"/>
      <c r="K118" s="10"/>
      <c r="L118" s="10"/>
      <c r="M118" s="10"/>
      <c r="N118" s="22" t="s">
        <v>6</v>
      </c>
    </row>
    <row r="119" spans="1:14" ht="12.75">
      <c r="A119" s="23" t="s">
        <v>43</v>
      </c>
      <c r="B119" s="24" t="s">
        <v>23</v>
      </c>
      <c r="C119" s="16"/>
      <c r="D119" s="16"/>
      <c r="E119" s="16"/>
      <c r="F119" s="25">
        <v>10</v>
      </c>
      <c r="G119" s="26"/>
      <c r="H119" s="27">
        <v>505.69</v>
      </c>
      <c r="I119" s="28" t="s">
        <v>8</v>
      </c>
      <c r="J119" s="29"/>
      <c r="K119" s="29"/>
      <c r="L119" s="29"/>
      <c r="M119" s="30"/>
      <c r="N119" s="31"/>
    </row>
    <row r="120" spans="1:14" ht="12.75">
      <c r="A120" s="32"/>
      <c r="B120" s="24" t="s">
        <v>23</v>
      </c>
      <c r="C120" s="16"/>
      <c r="D120" s="16"/>
      <c r="E120" s="16"/>
      <c r="F120" s="25">
        <v>23</v>
      </c>
      <c r="G120" s="26"/>
      <c r="H120" s="27">
        <v>505.69</v>
      </c>
      <c r="I120" s="33" t="s">
        <v>9</v>
      </c>
      <c r="J120" s="34"/>
      <c r="K120" s="34"/>
      <c r="L120" s="34"/>
      <c r="M120" s="35"/>
      <c r="N120" s="36">
        <v>9255.73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44</v>
      </c>
      <c r="J121" s="16"/>
      <c r="K121" s="16"/>
      <c r="L121" s="16"/>
      <c r="M121" s="25">
        <v>22</v>
      </c>
      <c r="N121" s="27">
        <v>340.61</v>
      </c>
    </row>
    <row r="122" spans="1:14" ht="12.75">
      <c r="A122" s="32"/>
      <c r="B122" s="24"/>
      <c r="C122" s="16"/>
      <c r="D122" s="16"/>
      <c r="E122" s="16"/>
      <c r="F122" s="25"/>
      <c r="G122" s="26"/>
      <c r="H122" s="27"/>
      <c r="I122" s="37" t="s">
        <v>25</v>
      </c>
      <c r="J122" s="16"/>
      <c r="K122" s="16"/>
      <c r="L122" s="16"/>
      <c r="M122" s="25">
        <v>7</v>
      </c>
      <c r="N122" s="27">
        <v>170.99</v>
      </c>
    </row>
    <row r="123" spans="1:14" ht="12.75">
      <c r="A123" s="32"/>
      <c r="B123" s="24"/>
      <c r="C123" s="16"/>
      <c r="D123" s="16"/>
      <c r="E123" s="16"/>
      <c r="F123" s="25"/>
      <c r="G123" s="26"/>
      <c r="H123" s="27"/>
      <c r="I123" s="37" t="s">
        <v>45</v>
      </c>
      <c r="J123" s="16"/>
      <c r="K123" s="16"/>
      <c r="L123" s="16"/>
      <c r="M123" s="25">
        <v>13</v>
      </c>
      <c r="N123" s="27">
        <v>3865.99</v>
      </c>
    </row>
    <row r="124" spans="1:14" ht="12.75">
      <c r="A124" s="32"/>
      <c r="B124" s="24"/>
      <c r="C124" s="16"/>
      <c r="D124" s="16"/>
      <c r="E124" s="16"/>
      <c r="F124" s="48"/>
      <c r="G124" s="26"/>
      <c r="H124" s="27"/>
      <c r="I124" s="37" t="s">
        <v>32</v>
      </c>
      <c r="J124" s="16"/>
      <c r="K124" s="16"/>
      <c r="L124" s="16"/>
      <c r="M124" s="25">
        <v>10</v>
      </c>
      <c r="N124" s="27">
        <v>456.85</v>
      </c>
    </row>
    <row r="125" spans="1:14" ht="12.75">
      <c r="A125" s="32"/>
      <c r="B125" s="24"/>
      <c r="C125" s="16"/>
      <c r="D125" s="16"/>
      <c r="E125" s="16"/>
      <c r="F125" s="25"/>
      <c r="G125" s="26"/>
      <c r="H125" s="27"/>
      <c r="I125" s="37" t="s">
        <v>14</v>
      </c>
      <c r="J125" s="16"/>
      <c r="K125" s="16"/>
      <c r="L125" s="16"/>
      <c r="M125" s="48" t="s">
        <v>40</v>
      </c>
      <c r="N125" s="27">
        <v>2471.81</v>
      </c>
    </row>
    <row r="126" spans="1:14" ht="12.75">
      <c r="A126" s="32"/>
      <c r="B126" s="24"/>
      <c r="C126" s="16"/>
      <c r="D126" s="16"/>
      <c r="E126" s="16"/>
      <c r="F126" s="25"/>
      <c r="G126" s="26"/>
      <c r="H126" s="38"/>
      <c r="I126" s="37"/>
      <c r="J126" s="16"/>
      <c r="K126" s="16"/>
      <c r="L126" s="16"/>
      <c r="M126" s="25"/>
      <c r="N126" s="39"/>
    </row>
    <row r="127" spans="1:14" ht="12.75">
      <c r="A127" s="40"/>
      <c r="B127" s="41"/>
      <c r="C127" s="42"/>
      <c r="D127" s="42"/>
      <c r="E127" s="42"/>
      <c r="F127" s="43"/>
      <c r="G127" s="41"/>
      <c r="H127" s="44">
        <f>SUM(H119:H126)</f>
        <v>1011.38</v>
      </c>
      <c r="I127" s="45"/>
      <c r="J127" s="46"/>
      <c r="K127" s="46"/>
      <c r="L127" s="46"/>
      <c r="M127" s="47"/>
      <c r="N127" s="44">
        <f>SUM(N120:N126)</f>
        <v>16561.98</v>
      </c>
    </row>
    <row r="128" spans="1:14" ht="12.75">
      <c r="A128" s="9" t="s">
        <v>46</v>
      </c>
      <c r="B128" s="9"/>
      <c r="C128" s="9"/>
      <c r="D128" s="9"/>
      <c r="E128" s="9"/>
      <c r="F128" s="9"/>
      <c r="G128" s="9"/>
      <c r="H128" s="8">
        <f>H11+H24+H33+H42+H52+H62+H72+H83+H96+H104+H114+H127</f>
        <v>15661.259999999998</v>
      </c>
      <c r="I128" s="8"/>
      <c r="J128" s="55"/>
      <c r="K128" s="55"/>
      <c r="L128" s="55"/>
      <c r="M128" s="55"/>
      <c r="N128" s="55"/>
    </row>
    <row r="129" spans="1:14" ht="12.75">
      <c r="A129" s="9" t="s">
        <v>47</v>
      </c>
      <c r="B129" s="9"/>
      <c r="C129" s="9"/>
      <c r="D129" s="9"/>
      <c r="E129" s="9"/>
      <c r="F129" s="9"/>
      <c r="G129" s="9"/>
      <c r="H129" s="7">
        <f>N11+N24+N33+N42+N52+N62+N72+N83+N96+N104+N114+N127</f>
        <v>156195.11</v>
      </c>
      <c r="I129" s="7"/>
      <c r="J129" s="55"/>
      <c r="K129" s="55"/>
      <c r="L129" s="55"/>
      <c r="M129" s="55"/>
      <c r="N129" s="55"/>
    </row>
    <row r="130" spans="1:14" ht="12.75">
      <c r="A130" s="9" t="s">
        <v>48</v>
      </c>
      <c r="B130" s="9"/>
      <c r="C130" s="9"/>
      <c r="D130" s="9"/>
      <c r="E130" s="9"/>
      <c r="F130" s="9"/>
      <c r="G130" s="9"/>
      <c r="H130" s="6">
        <f>SUM(H128:H129)</f>
        <v>171856.37</v>
      </c>
      <c r="I130" s="6"/>
      <c r="J130" s="55"/>
      <c r="K130" s="55"/>
      <c r="L130" s="55"/>
      <c r="M130" s="55"/>
      <c r="N130" s="55"/>
    </row>
    <row r="131" spans="1:14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4" spans="1:10" ht="12.75">
      <c r="A134" s="14" t="s">
        <v>49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51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52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 ht="12.75">
      <c r="A139" s="5" t="s">
        <v>53</v>
      </c>
      <c r="B139" s="5"/>
      <c r="C139" s="57"/>
      <c r="D139" s="58"/>
      <c r="E139" s="57"/>
      <c r="F139" s="58"/>
      <c r="G139" s="57"/>
      <c r="H139" s="58"/>
      <c r="I139" s="5" t="s">
        <v>53</v>
      </c>
      <c r="J139" s="5"/>
    </row>
    <row r="140" spans="1:10" ht="12.75">
      <c r="A140" s="4" t="s">
        <v>54</v>
      </c>
      <c r="B140" s="4"/>
      <c r="C140" s="4" t="s">
        <v>55</v>
      </c>
      <c r="D140" s="4"/>
      <c r="E140" s="4" t="s">
        <v>56</v>
      </c>
      <c r="F140" s="4"/>
      <c r="G140" s="4" t="s">
        <v>57</v>
      </c>
      <c r="H140" s="4"/>
      <c r="I140" s="4" t="s">
        <v>54</v>
      </c>
      <c r="J140" s="4"/>
    </row>
    <row r="141" spans="1:10" ht="12.75">
      <c r="A141" s="3" t="s">
        <v>58</v>
      </c>
      <c r="B141" s="3"/>
      <c r="C141" s="60"/>
      <c r="D141" s="61"/>
      <c r="E141" s="60"/>
      <c r="F141" s="61"/>
      <c r="G141" s="60"/>
      <c r="H141" s="61"/>
      <c r="I141" s="3" t="s">
        <v>59</v>
      </c>
      <c r="J141" s="3"/>
    </row>
    <row r="142" spans="1:10" ht="12.75">
      <c r="A142" s="57"/>
      <c r="B142" s="62"/>
      <c r="C142" s="55"/>
      <c r="D142" s="55"/>
      <c r="E142" s="63"/>
      <c r="F142" s="55"/>
      <c r="G142" s="57"/>
      <c r="H142" s="62"/>
      <c r="I142" s="57"/>
      <c r="J142" s="62"/>
    </row>
    <row r="143" spans="1:10" ht="12.75">
      <c r="A143" s="2">
        <v>194031.77</v>
      </c>
      <c r="B143" s="2"/>
      <c r="C143" s="1">
        <v>0</v>
      </c>
      <c r="D143" s="1"/>
      <c r="E143" s="74">
        <v>11975.7</v>
      </c>
      <c r="F143" s="74"/>
      <c r="G143" s="74">
        <v>0</v>
      </c>
      <c r="H143" s="74"/>
      <c r="I143" s="2">
        <f>A143+E143-G143</f>
        <v>206007.47</v>
      </c>
      <c r="J143" s="2"/>
    </row>
    <row r="144" spans="1:10" ht="12.75">
      <c r="A144" s="60"/>
      <c r="B144" s="61"/>
      <c r="C144" s="64"/>
      <c r="D144" s="64"/>
      <c r="E144" s="60"/>
      <c r="F144" s="64"/>
      <c r="G144" s="60"/>
      <c r="H144" s="61"/>
      <c r="I144" s="60"/>
      <c r="J144" s="61"/>
    </row>
    <row r="145" spans="1:10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12.75">
      <c r="A146" s="14" t="s">
        <v>49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50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 t="s">
        <v>60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 t="s">
        <v>61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 ht="12.75">
      <c r="A151" s="5" t="s">
        <v>53</v>
      </c>
      <c r="B151" s="5"/>
      <c r="C151" s="65"/>
      <c r="D151" s="58"/>
      <c r="E151" s="75" t="s">
        <v>56</v>
      </c>
      <c r="F151" s="75"/>
      <c r="G151" s="75" t="s">
        <v>62</v>
      </c>
      <c r="H151" s="75"/>
      <c r="I151" s="66"/>
      <c r="J151" s="58"/>
    </row>
    <row r="152" spans="1:10" ht="12.75">
      <c r="A152" s="4" t="s">
        <v>54</v>
      </c>
      <c r="B152" s="4"/>
      <c r="C152" s="4" t="s">
        <v>55</v>
      </c>
      <c r="D152" s="4"/>
      <c r="E152" s="56" t="s">
        <v>63</v>
      </c>
      <c r="F152" s="56" t="s">
        <v>64</v>
      </c>
      <c r="G152" s="56" t="s">
        <v>65</v>
      </c>
      <c r="H152" s="56" t="s">
        <v>64</v>
      </c>
      <c r="I152" s="4" t="s">
        <v>53</v>
      </c>
      <c r="J152" s="4"/>
    </row>
    <row r="153" spans="1:10" ht="12.75">
      <c r="A153" s="3" t="s">
        <v>58</v>
      </c>
      <c r="B153" s="3"/>
      <c r="C153" s="67"/>
      <c r="D153" s="68"/>
      <c r="E153" s="59"/>
      <c r="F153" s="59" t="s">
        <v>66</v>
      </c>
      <c r="G153" s="59"/>
      <c r="H153" s="59" t="s">
        <v>66</v>
      </c>
      <c r="I153" s="3" t="s">
        <v>54</v>
      </c>
      <c r="J153" s="3"/>
    </row>
    <row r="154" spans="1:10" ht="12.75">
      <c r="A154" s="57"/>
      <c r="B154" s="62"/>
      <c r="C154" s="65"/>
      <c r="D154" s="58"/>
      <c r="E154" s="69"/>
      <c r="F154" s="69"/>
      <c r="G154" s="69"/>
      <c r="H154" s="69"/>
      <c r="I154" s="70"/>
      <c r="J154" s="71"/>
    </row>
    <row r="155" spans="1:10" ht="12.75">
      <c r="A155" s="2">
        <v>-135772.52</v>
      </c>
      <c r="B155" s="2"/>
      <c r="C155" s="2">
        <v>226844.44</v>
      </c>
      <c r="D155" s="2"/>
      <c r="E155" s="72">
        <v>216417.98</v>
      </c>
      <c r="F155" s="72">
        <v>35315.07</v>
      </c>
      <c r="G155" s="72">
        <f>H128+H129</f>
        <v>171856.37</v>
      </c>
      <c r="H155" s="72">
        <v>28043.51</v>
      </c>
      <c r="I155" s="2">
        <f>A155+E155-G155</f>
        <v>-91210.90999999997</v>
      </c>
      <c r="J155" s="2"/>
    </row>
    <row r="156" spans="1:10" ht="12.75">
      <c r="A156" s="60"/>
      <c r="B156" s="61"/>
      <c r="C156" s="60"/>
      <c r="D156" s="61"/>
      <c r="E156" s="73"/>
      <c r="F156" s="73"/>
      <c r="G156" s="73"/>
      <c r="H156" s="73"/>
      <c r="I156" s="60"/>
      <c r="J156" s="61"/>
    </row>
  </sheetData>
  <sheetProtection/>
  <mergeCells count="99">
    <mergeCell ref="A155:B155"/>
    <mergeCell ref="C155:D155"/>
    <mergeCell ref="I155:J155"/>
    <mergeCell ref="A152:B152"/>
    <mergeCell ref="C152:D152"/>
    <mergeCell ref="I152:J152"/>
    <mergeCell ref="A153:B153"/>
    <mergeCell ref="I153:J153"/>
    <mergeCell ref="A146:J146"/>
    <mergeCell ref="A147:J147"/>
    <mergeCell ref="A148:J148"/>
    <mergeCell ref="A149:J149"/>
    <mergeCell ref="A151:B151"/>
    <mergeCell ref="E151:F151"/>
    <mergeCell ref="G151:H151"/>
    <mergeCell ref="A141:B141"/>
    <mergeCell ref="I141:J141"/>
    <mergeCell ref="A143:B143"/>
    <mergeCell ref="C143:D143"/>
    <mergeCell ref="E143:F143"/>
    <mergeCell ref="G143:H143"/>
    <mergeCell ref="I143:J143"/>
    <mergeCell ref="A140:B140"/>
    <mergeCell ref="C140:D140"/>
    <mergeCell ref="E140:F140"/>
    <mergeCell ref="G140:H140"/>
    <mergeCell ref="I140:J140"/>
    <mergeCell ref="A134:J134"/>
    <mergeCell ref="A135:J135"/>
    <mergeCell ref="A136:J136"/>
    <mergeCell ref="A137:J137"/>
    <mergeCell ref="A139:B139"/>
    <mergeCell ref="I139:J139"/>
    <mergeCell ref="A128:G128"/>
    <mergeCell ref="H128:I128"/>
    <mergeCell ref="A129:G129"/>
    <mergeCell ref="H129:I129"/>
    <mergeCell ref="A130:G130"/>
    <mergeCell ref="H130:I130"/>
    <mergeCell ref="A116:D116"/>
    <mergeCell ref="B117:H117"/>
    <mergeCell ref="I117:N117"/>
    <mergeCell ref="B118:F118"/>
    <mergeCell ref="I118:M118"/>
    <mergeCell ref="A106:D106"/>
    <mergeCell ref="B107:H107"/>
    <mergeCell ref="I107:N107"/>
    <mergeCell ref="B108:F108"/>
    <mergeCell ref="I108:M108"/>
    <mergeCell ref="A98:D98"/>
    <mergeCell ref="B99:H99"/>
    <mergeCell ref="I99:N99"/>
    <mergeCell ref="B100:F100"/>
    <mergeCell ref="I100:M100"/>
    <mergeCell ref="A85:D85"/>
    <mergeCell ref="B86:H86"/>
    <mergeCell ref="I86:N86"/>
    <mergeCell ref="B87:F87"/>
    <mergeCell ref="I87:M87"/>
    <mergeCell ref="A74:D74"/>
    <mergeCell ref="B75:H75"/>
    <mergeCell ref="I75:N75"/>
    <mergeCell ref="B76:F76"/>
    <mergeCell ref="I76:M76"/>
    <mergeCell ref="A64:D64"/>
    <mergeCell ref="B65:H65"/>
    <mergeCell ref="I65:N65"/>
    <mergeCell ref="B66:F66"/>
    <mergeCell ref="I66:M66"/>
    <mergeCell ref="A54:D54"/>
    <mergeCell ref="B55:H55"/>
    <mergeCell ref="I55:N55"/>
    <mergeCell ref="B56:F56"/>
    <mergeCell ref="I56:M56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6:D26"/>
    <mergeCell ref="B27:H27"/>
    <mergeCell ref="I27:N27"/>
    <mergeCell ref="B28:F28"/>
    <mergeCell ref="I28:M28"/>
    <mergeCell ref="A13:D13"/>
    <mergeCell ref="B14:H14"/>
    <mergeCell ref="I14:N14"/>
    <mergeCell ref="B15:F15"/>
    <mergeCell ref="I15:M15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2015-03-20T12:31:02Z</dcterms:created>
  <dcterms:modified xsi:type="dcterms:W3CDTF">2015-03-20T12:31:04Z</dcterms:modified>
  <cp:category/>
  <cp:version/>
  <cp:contentType/>
  <cp:contentStatus/>
</cp:coreProperties>
</file>